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<sst xmlns="http://schemas.openxmlformats.org/spreadsheetml/2006/main" count="144" uniqueCount="82">
  <si>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</si>
  <si>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</si>
  <si>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</si>
  <si>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</si>
  <si>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</si>
  <si>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</si>
  <si>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</si>
  <si>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</si>
  <si>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</si>
  <si>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</si>
  <si>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</si>
  <si>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</si>
  <si>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</si>
  <si>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</si>
  <si>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</si>
  <si>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</si>
  <si>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</si>
  <si>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</si>
  <si>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</si>
  <si>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</si>
  <si>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</si>
  <si>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</si>
  <si>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</si>
  <si>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</si>
  <si>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</si>
  <si>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</si>
  <si>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</si>
  <si>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</si>
  <si>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</si>
  <si>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</si>
  <si>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</si>
  <si>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</si>
  <si>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</si>
  <si>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</si>
  <si>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</si>
  <si>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</si>
  <si>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</si>
  <si>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</si>
  <si>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</si>
  <si>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</si>
  <si>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</si>
  <si>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</si>
  <si>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</si>
  <si>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</si>
  <si>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</si>
  <si>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</si>
  <si>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</si>
  <si>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</si>
  <si>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</si>
  <si>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</si>
  <si>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</si>
  <si>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</si>
  <si>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</si>
  <si>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</si>
  <si>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</si>
  <si>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</si>
  <si>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</si>
  <si>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</si>
  <si>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</si>
  <si>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</si>
  <si>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</si>
  <si>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</si>
  <si>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</si>
  <si>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</si>
  <si>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</si>
  <si>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</si>
  <si>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</si>
  <si>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</si>
  <si>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</si>
  <si>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</si>
  <si>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</si>
  <si>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</si>
  <si>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</si>
  <si>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</si>
  <si>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</si>
  <si>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</si>
  <si>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</si>
  <si>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</si>
  <si>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 xml:space="preserve">станом на 05.03.2015 р. </t>
  </si>
  <si>
    <r>
      <t xml:space="preserve">станом на 05.03.2015р.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</si>
  <si>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</si>
  <si>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05.03.2015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</si>
</sst>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018693"/>
        <c:axId val="43406190"/>
      </c:lineChart>
      <c:catAx>
        <c:axId val="570186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06190"/>
        <c:crosses val="autoZero"/>
        <c:auto val="0"/>
        <c:lblOffset val="100"/>
        <c:tickLblSkip val="1"/>
        <c:noMultiLvlLbl val="0"/>
      </c:catAx>
      <c:valAx>
        <c:axId val="4340619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186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111391"/>
        <c:axId val="26240472"/>
      </c:lineChart>
      <c:catAx>
        <c:axId val="551113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40472"/>
        <c:crosses val="autoZero"/>
        <c:auto val="0"/>
        <c:lblOffset val="100"/>
        <c:tickLblSkip val="1"/>
        <c:noMultiLvlLbl val="0"/>
      </c:catAx>
      <c:valAx>
        <c:axId val="2624047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113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34837657"/>
        <c:axId val="45103458"/>
      </c:lineChart>
      <c:catAx>
        <c:axId val="348376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3458"/>
        <c:crosses val="autoZero"/>
        <c:auto val="0"/>
        <c:lblOffset val="100"/>
        <c:tickLblSkip val="1"/>
        <c:noMultiLvlLbl val="0"/>
      </c:catAx>
      <c:valAx>
        <c:axId val="4510345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376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277939"/>
        <c:axId val="29501452"/>
      </c:bar3DChart>
      <c:catAx>
        <c:axId val="3277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501452"/>
        <c:crosses val="autoZero"/>
        <c:auto val="1"/>
        <c:lblOffset val="100"/>
        <c:tickLblSkip val="1"/>
        <c:noMultiLvlLbl val="0"/>
      </c:catAx>
      <c:valAx>
        <c:axId val="29501452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793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4186477"/>
        <c:axId val="40807382"/>
      </c:barChart>
      <c:catAx>
        <c:axId val="64186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07382"/>
        <c:crosses val="autoZero"/>
        <c:auto val="1"/>
        <c:lblOffset val="100"/>
        <c:tickLblSkip val="1"/>
        <c:noMultiLvlLbl val="0"/>
      </c:catAx>
      <c:valAx>
        <c:axId val="4080738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86477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1722119"/>
        <c:axId val="17063616"/>
      </c:barChart>
      <c:catAx>
        <c:axId val="3172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3616"/>
        <c:crosses val="autoZero"/>
        <c:auto val="1"/>
        <c:lblOffset val="100"/>
        <c:tickLblSkip val="1"/>
        <c:noMultiLvlLbl val="0"/>
      </c:catAx>
      <c:valAx>
        <c:axId val="1706361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22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354817"/>
        <c:axId val="39975626"/>
      </c:barChart>
      <c:catAx>
        <c:axId val="1935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5626"/>
        <c:crosses val="autoZero"/>
        <c:auto val="1"/>
        <c:lblOffset val="100"/>
        <c:tickLblSkip val="1"/>
        <c:noMultiLvlLbl val="0"/>
      </c:catAx>
      <c:valAx>
        <c:axId val="3997562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4817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120 138,2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103 380,5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- 31 806,6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38 945,7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-16 757,7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55</v>
      </c>
      <c r="O1" s="108"/>
      <c r="P1" s="108"/>
      <c r="Q1" s="108"/>
      <c r="R1" s="108"/>
      <c r="S1" s="109"/>
    </row>
    <row r="2" spans="1:19" ht="16.5" thickBot="1">
      <c r="A2" s="110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57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49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50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53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60</v>
      </c>
      <c r="Q1" s="108"/>
      <c r="R1" s="108"/>
      <c r="S1" s="108"/>
      <c r="T1" s="108"/>
      <c r="U1" s="109"/>
    </row>
    <row r="2" spans="1:21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72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59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63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5">
        <v>20883.79</v>
      </c>
      <c r="T23" s="136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7">
        <f>SUM(S4:S23)</f>
        <v>21384.690000000002</v>
      </c>
      <c r="T24" s="138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42064</v>
      </c>
      <c r="Q29" s="119">
        <f>'[1]лютий'!$D$109</f>
        <v>138305.95627000002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53</v>
      </c>
      <c r="R32" s="12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50</v>
      </c>
      <c r="R33" s="12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42064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76</v>
      </c>
      <c r="Q1" s="108"/>
      <c r="R1" s="108"/>
      <c r="S1" s="108"/>
      <c r="T1" s="108"/>
      <c r="U1" s="109"/>
    </row>
    <row r="2" spans="1:21" ht="16.5" thickBot="1">
      <c r="A2" s="110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79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74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63</v>
      </c>
      <c r="T3" s="12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AVERAGE(L4:L6)</f>
        <v>2379.69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50.12999999999995</v>
      </c>
      <c r="L5" s="41">
        <v>1017.53</v>
      </c>
      <c r="M5" s="41">
        <v>1100</v>
      </c>
      <c r="N5" s="4">
        <f t="shared" si="1"/>
        <v>0.9250272727272727</v>
      </c>
      <c r="O5" s="2">
        <v>2379.7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83.13999999999976</v>
      </c>
      <c r="L6" s="41">
        <v>3270.24</v>
      </c>
      <c r="M6" s="41">
        <v>1500</v>
      </c>
      <c r="N6" s="4">
        <f t="shared" si="1"/>
        <v>2.18016</v>
      </c>
      <c r="O6" s="2">
        <v>2379.7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42068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2379.7</v>
      </c>
      <c r="P7" s="46"/>
      <c r="Q7" s="47"/>
      <c r="R7" s="48"/>
      <c r="S7" s="131"/>
      <c r="T7" s="132"/>
      <c r="U7" s="34">
        <f t="shared" si="2"/>
        <v>0</v>
      </c>
    </row>
    <row r="8" spans="1:21" ht="12.75">
      <c r="A8" s="12">
        <v>42069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f>4500-1800</f>
        <v>2700</v>
      </c>
      <c r="N8" s="4">
        <f t="shared" si="1"/>
        <v>0</v>
      </c>
      <c r="O8" s="2">
        <v>2379.7</v>
      </c>
      <c r="P8" s="46"/>
      <c r="Q8" s="47"/>
      <c r="R8" s="48"/>
      <c r="S8" s="131"/>
      <c r="T8" s="132"/>
      <c r="U8" s="34">
        <f t="shared" si="2"/>
        <v>0</v>
      </c>
    </row>
    <row r="9" spans="1:21" ht="12.75">
      <c r="A9" s="12">
        <v>42073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1200</v>
      </c>
      <c r="N9" s="4">
        <f t="shared" si="1"/>
        <v>0</v>
      </c>
      <c r="O9" s="2">
        <v>2379.7</v>
      </c>
      <c r="P9" s="46"/>
      <c r="Q9" s="47"/>
      <c r="R9" s="48"/>
      <c r="S9" s="131"/>
      <c r="T9" s="132"/>
      <c r="U9" s="34">
        <f t="shared" si="2"/>
        <v>0</v>
      </c>
    </row>
    <row r="10" spans="1:21" ht="12.75">
      <c r="A10" s="12">
        <v>42074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2379.7</v>
      </c>
      <c r="P10" s="46"/>
      <c r="Q10" s="47"/>
      <c r="R10" s="48"/>
      <c r="S10" s="131"/>
      <c r="T10" s="132"/>
      <c r="U10" s="34">
        <f t="shared" si="2"/>
        <v>0</v>
      </c>
    </row>
    <row r="11" spans="1:21" ht="12.75">
      <c r="A11" s="12">
        <v>42075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1500</v>
      </c>
      <c r="N11" s="4">
        <f t="shared" si="1"/>
        <v>0</v>
      </c>
      <c r="O11" s="2">
        <v>2379.7</v>
      </c>
      <c r="P11" s="46"/>
      <c r="Q11" s="47"/>
      <c r="R11" s="48"/>
      <c r="S11" s="131"/>
      <c r="T11" s="132"/>
      <c r="U11" s="34">
        <f t="shared" si="2"/>
        <v>0</v>
      </c>
    </row>
    <row r="12" spans="1:21" ht="12.75">
      <c r="A12" s="12">
        <v>42076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2379.7</v>
      </c>
      <c r="P12" s="46"/>
      <c r="Q12" s="47"/>
      <c r="R12" s="48"/>
      <c r="S12" s="131"/>
      <c r="T12" s="132"/>
      <c r="U12" s="34">
        <f t="shared" si="2"/>
        <v>0</v>
      </c>
    </row>
    <row r="13" spans="1:21" ht="12.75">
      <c r="A13" s="12">
        <v>42079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2379.7</v>
      </c>
      <c r="P13" s="46"/>
      <c r="Q13" s="47"/>
      <c r="R13" s="48"/>
      <c r="S13" s="131"/>
      <c r="T13" s="132"/>
      <c r="U13" s="34">
        <f t="shared" si="2"/>
        <v>0</v>
      </c>
    </row>
    <row r="14" spans="1:21" ht="12.75">
      <c r="A14" s="12">
        <v>42080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2379.7</v>
      </c>
      <c r="P14" s="46"/>
      <c r="Q14" s="52"/>
      <c r="R14" s="53"/>
      <c r="S14" s="131"/>
      <c r="T14" s="132"/>
      <c r="U14" s="34">
        <f t="shared" si="2"/>
        <v>0</v>
      </c>
    </row>
    <row r="15" spans="1:21" ht="12.75">
      <c r="A15" s="12">
        <v>42081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2379.7</v>
      </c>
      <c r="P15" s="46"/>
      <c r="Q15" s="52"/>
      <c r="R15" s="53"/>
      <c r="S15" s="131"/>
      <c r="T15" s="132"/>
      <c r="U15" s="34">
        <f t="shared" si="2"/>
        <v>0</v>
      </c>
    </row>
    <row r="16" spans="1:21" ht="12.75">
      <c r="A16" s="12">
        <v>42082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2379.7</v>
      </c>
      <c r="P16" s="46"/>
      <c r="Q16" s="52"/>
      <c r="R16" s="53"/>
      <c r="S16" s="131"/>
      <c r="T16" s="132"/>
      <c r="U16" s="34">
        <f t="shared" si="2"/>
        <v>0</v>
      </c>
    </row>
    <row r="17" spans="1:21" ht="12.75">
      <c r="A17" s="12">
        <v>42083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3500</v>
      </c>
      <c r="N17" s="4">
        <f t="shared" si="1"/>
        <v>0</v>
      </c>
      <c r="O17" s="2">
        <v>2379.7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42086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2379.7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42087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2379.7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2379.7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2379.7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2379.7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2379.7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2379.7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3341.8</v>
      </c>
      <c r="C25" s="99">
        <f t="shared" si="3"/>
        <v>1225.1000000000001</v>
      </c>
      <c r="D25" s="99">
        <f t="shared" si="3"/>
        <v>34.4</v>
      </c>
      <c r="E25" s="99">
        <f t="shared" si="3"/>
        <v>1017.4</v>
      </c>
      <c r="F25" s="99">
        <f t="shared" si="3"/>
        <v>284.1</v>
      </c>
      <c r="G25" s="99">
        <f t="shared" si="3"/>
        <v>0</v>
      </c>
      <c r="H25" s="99">
        <f t="shared" si="3"/>
        <v>117.19999999999999</v>
      </c>
      <c r="I25" s="100">
        <f t="shared" si="3"/>
        <v>626.9</v>
      </c>
      <c r="J25" s="100">
        <f t="shared" si="3"/>
        <v>32.5</v>
      </c>
      <c r="K25" s="42">
        <f t="shared" si="3"/>
        <v>459.6699999999999</v>
      </c>
      <c r="L25" s="42">
        <f t="shared" si="3"/>
        <v>7139.07</v>
      </c>
      <c r="M25" s="42">
        <f t="shared" si="3"/>
        <v>40034.5</v>
      </c>
      <c r="N25" s="14">
        <f t="shared" si="1"/>
        <v>0.17832294645867938</v>
      </c>
      <c r="O25" s="2"/>
      <c r="P25" s="89">
        <f>SUM(P4:P24)</f>
        <v>0</v>
      </c>
      <c r="Q25" s="89">
        <f>SUM(Q4:Q24)</f>
        <v>0</v>
      </c>
      <c r="R25" s="89">
        <f>SUM(R4:R24)</f>
        <v>1.2</v>
      </c>
      <c r="S25" s="137">
        <f>SUM(S4:S24)</f>
        <v>0</v>
      </c>
      <c r="T25" s="138"/>
      <c r="U25" s="89">
        <f>P25+Q25+S25+R25+T25</f>
        <v>1.2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8" t="s">
        <v>31</v>
      </c>
      <c r="Q29" s="118"/>
      <c r="R29" s="118"/>
      <c r="S29" s="11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>
        <v>42068</v>
      </c>
      <c r="Q30" s="119">
        <v>133654.47998</v>
      </c>
      <c r="R30" s="119"/>
      <c r="S30" s="11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6"/>
      <c r="Q31" s="119"/>
      <c r="R31" s="119"/>
      <c r="S31" s="11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124744.74777000002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/>
      <c r="R33" s="12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2" t="s">
        <v>50</v>
      </c>
      <c r="R34" s="122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6" t="s">
        <v>33</v>
      </c>
      <c r="Q39" s="126"/>
      <c r="R39" s="126"/>
      <c r="S39" s="12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>
        <v>42068</v>
      </c>
      <c r="Q40" s="125">
        <v>0</v>
      </c>
      <c r="R40" s="125"/>
      <c r="S40" s="12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/>
      <c r="Q41" s="125"/>
      <c r="R41" s="125"/>
      <c r="S41" s="12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80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69</v>
      </c>
      <c r="C28" s="139"/>
      <c r="D28" s="145" t="s">
        <v>70</v>
      </c>
      <c r="E28" s="146"/>
      <c r="F28" s="147" t="s">
        <v>71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81</v>
      </c>
      <c r="P28" s="151"/>
    </row>
    <row r="29" spans="1:16" ht="45">
      <c r="A29" s="144"/>
      <c r="B29" s="71" t="s">
        <v>77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414.12</v>
      </c>
      <c r="D30" s="72">
        <v>0</v>
      </c>
      <c r="E30" s="72">
        <v>0.08</v>
      </c>
      <c r="F30" s="72">
        <v>296.2</v>
      </c>
      <c r="G30" s="72">
        <v>-0.37</v>
      </c>
      <c r="H30" s="72"/>
      <c r="I30" s="72"/>
      <c r="J30" s="72"/>
      <c r="K30" s="72"/>
      <c r="L30" s="92">
        <v>834.33</v>
      </c>
      <c r="M30" s="73">
        <v>413.83</v>
      </c>
      <c r="N30" s="74">
        <v>-420.5</v>
      </c>
      <c r="O30" s="152">
        <f>березень!Q30</f>
        <v>133654.47998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41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березень!S32</f>
        <v>124744.74777000002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березень!S34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f>березень!S35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70051.4</v>
      </c>
      <c r="C47" s="39">
        <v>53029.33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15971.9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18040</v>
      </c>
      <c r="C49" s="16">
        <v>22018.63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68</v>
      </c>
      <c r="B50" s="6">
        <v>1985.4</v>
      </c>
      <c r="C50" s="6">
        <v>1999.26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62</v>
      </c>
      <c r="B51" s="16">
        <v>5440</v>
      </c>
      <c r="C51" s="16">
        <v>4750.25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427.8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3237.1700000000055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120138.2</v>
      </c>
      <c r="C55" s="11">
        <v>103380.48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66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56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2015-03-05T14:07:34Z</dcterms:modified>
  <cp:category/>
  <cp:version/>
  <cp:contentType/>
  <cp:contentStatus/>
</cp:coreProperties>
</file>